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9440" windowHeight="9885" activeTab="0"/>
  </bookViews>
  <sheets>
    <sheet name="Hoja1" sheetId="1" r:id="rId1"/>
  </sheets>
  <definedNames>
    <definedName name="pais">#REF!</definedName>
    <definedName name="paises">#REF!</definedName>
  </definedNames>
  <calcPr fullCalcOnLoad="1"/>
</workbook>
</file>

<file path=xl/sharedStrings.xml><?xml version="1.0" encoding="utf-8"?>
<sst xmlns="http://schemas.openxmlformats.org/spreadsheetml/2006/main" count="66" uniqueCount="66">
  <si>
    <t>Casilla</t>
  </si>
  <si>
    <t>Concepto</t>
  </si>
  <si>
    <t>Monto</t>
  </si>
  <si>
    <t>ESTADOS DE GANANCIAS Y PERDIDAS</t>
  </si>
  <si>
    <t>Ventas Netas o Ing. por Servicios</t>
  </si>
  <si>
    <t>Desc., rebajas y bonif. concedidas</t>
  </si>
  <si>
    <t>Ventas Netas</t>
  </si>
  <si>
    <t>Costo de Ventas</t>
  </si>
  <si>
    <t>Gastos de Ventas</t>
  </si>
  <si>
    <t>Gastos de Administración</t>
  </si>
  <si>
    <t>Gastos Financieros</t>
  </si>
  <si>
    <t>Ingresos Financieros</t>
  </si>
  <si>
    <t>Otros Ingresos gravados</t>
  </si>
  <si>
    <t>Otros Ingresos no gravados</t>
  </si>
  <si>
    <t>Enajen. de val. y bienes del Act. F.</t>
  </si>
  <si>
    <t>Costo enajen, de val.y bienes A.F.</t>
  </si>
  <si>
    <t>Gastos diversos</t>
  </si>
  <si>
    <t>REI del ejercicio positivo</t>
  </si>
  <si>
    <t>REI del ejercicio negativo</t>
  </si>
  <si>
    <t>Resultado antes de part. Perdida</t>
  </si>
  <si>
    <t>Distribución legal de la renta</t>
  </si>
  <si>
    <t>Resultado antes del imp. Utilidad</t>
  </si>
  <si>
    <t>Resultado antes del imp. Perdida</t>
  </si>
  <si>
    <t>Impuesto a la Renta</t>
  </si>
  <si>
    <t>Resultado del ejercicio  Utilidad</t>
  </si>
  <si>
    <t>Resultado del ejercicio  Perdida</t>
  </si>
  <si>
    <t>Ingresos Financieros Gravados</t>
  </si>
  <si>
    <t>Ingresos Financieros por diferencia de tipo de cambio</t>
  </si>
  <si>
    <t>Ingresos Afectos</t>
  </si>
  <si>
    <t>Ingresos Exonerados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</si>
  <si>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</si>
  <si>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</si>
  <si>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t>Asimismo, deberá ingresar todos los datos numericos en positivo.</t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</si>
  <si>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</si>
  <si>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</si>
  <si>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</si>
  <si>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r>
      <rPr>
        <b/>
        <sz val="11"/>
        <color indexed="18"/>
        <rFont val="Calibri"/>
        <family val="2"/>
      </rPr>
      <t>EEGGPP</t>
    </r>
    <r>
      <rPr>
        <b/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    Referencia al Estado de Pédidas y Ganancias</t>
    </r>
  </si>
  <si>
    <r>
      <t>Resultado bruto  </t>
    </r>
    <r>
      <rPr>
        <b/>
        <sz val="11"/>
        <color indexed="8"/>
        <rFont val="Calibri"/>
        <family val="2"/>
      </rPr>
      <t>Utilidad</t>
    </r>
  </si>
  <si>
    <r>
      <t>Resultado bruto  </t>
    </r>
    <r>
      <rPr>
        <b/>
        <sz val="11"/>
        <color indexed="8"/>
        <rFont val="Calibri"/>
        <family val="2"/>
      </rPr>
      <t>Perdida</t>
    </r>
  </si>
  <si>
    <r>
      <t xml:space="preserve">Resultado de operación </t>
    </r>
    <r>
      <rPr>
        <b/>
        <sz val="11"/>
        <color indexed="8"/>
        <rFont val="Calibri"/>
        <family val="2"/>
      </rPr>
      <t>Utilidad</t>
    </r>
  </si>
  <si>
    <r>
      <t>Resultado de operación </t>
    </r>
    <r>
      <rPr>
        <b/>
        <sz val="11"/>
        <color indexed="8"/>
        <rFont val="Calibri"/>
        <family val="2"/>
      </rPr>
      <t>Perdida</t>
    </r>
  </si>
  <si>
    <r>
      <t>Resultado antes de part. </t>
    </r>
    <r>
      <rPr>
        <b/>
        <sz val="11"/>
        <color indexed="8"/>
        <rFont val="Calibri"/>
        <family val="2"/>
      </rPr>
      <t>Utilidad</t>
    </r>
  </si>
  <si>
    <t>Nota:</t>
  </si>
  <si>
    <r>
      <t xml:space="preserve">Considerar que las Casillas excluyentes (sólo debe llenar </t>
    </r>
    <r>
      <rPr>
        <u val="single"/>
        <sz val="11"/>
        <color indexed="8"/>
        <rFont val="Calibri"/>
        <family val="2"/>
      </rPr>
      <t>uno de los campos</t>
    </r>
    <r>
      <rPr>
        <sz val="11"/>
        <color theme="1"/>
        <rFont val="Calibri"/>
        <family val="2"/>
      </rPr>
      <t>) son:</t>
    </r>
  </si>
  <si>
    <r>
      <t xml:space="preserve"> - Casilla </t>
    </r>
    <r>
      <rPr>
        <b/>
        <sz val="11"/>
        <color indexed="60"/>
        <rFont val="Calibri"/>
        <family val="2"/>
      </rPr>
      <t xml:space="preserve">467 </t>
    </r>
    <r>
      <rPr>
        <b/>
        <sz val="11"/>
        <color indexed="8"/>
        <rFont val="Calibri"/>
        <family val="2"/>
      </rPr>
      <t xml:space="preserve">con la Casilla </t>
    </r>
    <r>
      <rPr>
        <b/>
        <sz val="11"/>
        <color indexed="60"/>
        <rFont val="Calibri"/>
        <family val="2"/>
      </rPr>
      <t>468</t>
    </r>
  </si>
  <si>
    <r>
      <t xml:space="preserve"> - Casilla </t>
    </r>
    <r>
      <rPr>
        <b/>
        <sz val="11"/>
        <color indexed="60"/>
        <rFont val="Calibri"/>
        <family val="2"/>
      </rPr>
      <t xml:space="preserve">471 </t>
    </r>
    <r>
      <rPr>
        <b/>
        <sz val="11"/>
        <color indexed="8"/>
        <rFont val="Calibri"/>
        <family val="2"/>
      </rPr>
      <t xml:space="preserve">con la Casilla </t>
    </r>
    <r>
      <rPr>
        <b/>
        <sz val="11"/>
        <color indexed="60"/>
        <rFont val="Calibri"/>
        <family val="2"/>
      </rPr>
      <t>470</t>
    </r>
  </si>
  <si>
    <r>
      <t xml:space="preserve"> - Casilla </t>
    </r>
    <r>
      <rPr>
        <b/>
        <sz val="11"/>
        <color indexed="60"/>
        <rFont val="Calibri"/>
        <family val="2"/>
      </rPr>
      <t>493</t>
    </r>
    <r>
      <rPr>
        <b/>
        <sz val="11"/>
        <color indexed="8"/>
        <rFont val="Calibri"/>
        <family val="2"/>
      </rPr>
      <t xml:space="preserve"> con la Casilla </t>
    </r>
    <r>
      <rPr>
        <b/>
        <sz val="11"/>
        <color indexed="60"/>
        <rFont val="Calibri"/>
        <family val="2"/>
      </rPr>
      <t>492</t>
    </r>
  </si>
  <si>
    <r>
      <t xml:space="preserve"> - Casilla </t>
    </r>
    <r>
      <rPr>
        <b/>
        <sz val="11"/>
        <color indexed="60"/>
        <rFont val="Calibri"/>
        <family val="2"/>
      </rPr>
      <t>485</t>
    </r>
    <r>
      <rPr>
        <b/>
        <sz val="11"/>
        <color indexed="8"/>
        <rFont val="Calibri"/>
        <family val="2"/>
      </rPr>
      <t xml:space="preserve"> con la Casilla </t>
    </r>
    <r>
      <rPr>
        <b/>
        <sz val="11"/>
        <color indexed="60"/>
        <rFont val="Calibri"/>
        <family val="2"/>
      </rPr>
      <t>484</t>
    </r>
  </si>
  <si>
    <r>
      <t xml:space="preserve"> - Casilla </t>
    </r>
    <r>
      <rPr>
        <b/>
        <sz val="11"/>
        <color indexed="60"/>
        <rFont val="Calibri"/>
        <family val="2"/>
      </rPr>
      <t>489</t>
    </r>
    <r>
      <rPr>
        <b/>
        <sz val="11"/>
        <color indexed="8"/>
        <rFont val="Calibri"/>
        <family val="2"/>
      </rPr>
      <t xml:space="preserve"> con la Casilla </t>
    </r>
    <r>
      <rPr>
        <b/>
        <sz val="11"/>
        <color indexed="60"/>
        <rFont val="Calibri"/>
        <family val="2"/>
      </rPr>
      <t>487</t>
    </r>
  </si>
  <si>
    <r>
      <t xml:space="preserve">ni tampoco deberá agregar columnas o filas adicionales ya que el Formulario Importará desde la celda </t>
    </r>
    <r>
      <rPr>
        <b/>
        <sz val="10"/>
        <color indexed="10"/>
        <rFont val="Arial"/>
        <family val="2"/>
      </rPr>
      <t>C4.</t>
    </r>
  </si>
  <si>
    <t>Casilla excluyente con Cas. 467</t>
  </si>
  <si>
    <t>Casilla excluyente con Cas. 466</t>
  </si>
  <si>
    <t>Casilla excluyente con Cas. 471</t>
  </si>
  <si>
    <t>Casilla excluyente con Cas. 470</t>
  </si>
  <si>
    <t>Casilla excluyente con Cas. 483</t>
  </si>
  <si>
    <t>Casilla excluyente con Cas. 481</t>
  </si>
  <si>
    <t>Casilla excluyente con Cas. 485</t>
  </si>
  <si>
    <t>Casilla excluyente con Cas. 484</t>
  </si>
  <si>
    <t>Casilla excluyente con Cas. 489</t>
  </si>
  <si>
    <t>Casilla excluyente con Cas. 487</t>
  </si>
  <si>
    <t>Casilla excluyente con Cas. 493</t>
  </si>
  <si>
    <t>Casilla excluyente con Cas. 492</t>
  </si>
  <si>
    <r>
      <t xml:space="preserve"> - Casilla </t>
    </r>
    <r>
      <rPr>
        <b/>
        <sz val="11"/>
        <color indexed="60"/>
        <rFont val="Calibri"/>
        <family val="2"/>
      </rPr>
      <t>483</t>
    </r>
    <r>
      <rPr>
        <b/>
        <sz val="11"/>
        <color indexed="8"/>
        <rFont val="Calibri"/>
        <family val="2"/>
      </rPr>
      <t xml:space="preserve"> con la Casilla </t>
    </r>
    <r>
      <rPr>
        <b/>
        <sz val="11"/>
        <color indexed="60"/>
        <rFont val="Calibri"/>
        <family val="2"/>
      </rPr>
      <t>481</t>
    </r>
  </si>
  <si>
    <t>El nombre del Archivo deberá tener la siguiente estructura:    0706rucEEGGPP.xls</t>
  </si>
  <si>
    <t>0706                            Numero  del Formulario Virtual</t>
  </si>
  <si>
    <t xml:space="preserve"> 070620345678900EEGGPP.xls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</si>
</sst>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.&quot;#,##0;&quot;S.&quot;\-#,##0"/>
    <numFmt numFmtId="171" formatCode="&quot;S.&quot;#,##0;[Red]&quot;S.&quot;\-#,##0"/>
    <numFmt numFmtId="172" formatCode="&quot;S.&quot;#,##0.00;&quot;S.&quot;\-#,##0.00"/>
    <numFmt numFmtId="173" formatCode="&quot;S.&quot;#,##0.00;[Red]&quot;S.&quot;\-#,##0.00"/>
    <numFmt numFmtId="174" formatCode="_ &quot;S.&quot;* #,##0_ ;_ &quot;S.&quot;* \-#,##0_ ;_ &quot;S.&quot;* &quot;-&quot;_ ;_ @_ "/>
    <numFmt numFmtId="175" formatCode="_ &quot;S.&quot;* #,##0.00_ ;_ &quot;S.&quot;* \-#,##0.00_ ;_ &quot;S.&quot;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44" fillId="13" borderId="11" xfId="0" applyFont="1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5" xfId="0" applyFill="1" applyBorder="1" applyAlignment="1">
      <alignment/>
    </xf>
    <xf numFmtId="0" fontId="45" fillId="13" borderId="14" xfId="0" applyFont="1" applyFill="1" applyBorder="1" applyAlignment="1">
      <alignment/>
    </xf>
    <xf numFmtId="0" fontId="41" fillId="13" borderId="14" xfId="0" applyFont="1" applyFill="1" applyBorder="1" applyAlignment="1">
      <alignment/>
    </xf>
    <xf numFmtId="0" fontId="44" fillId="13" borderId="14" xfId="0" applyFont="1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17" xfId="0" applyFill="1" applyBorder="1" applyAlignment="1">
      <alignment/>
    </xf>
    <xf numFmtId="0" fontId="46" fillId="10" borderId="10" xfId="0" applyFont="1" applyFill="1" applyBorder="1" applyAlignment="1">
      <alignment horizontal="right"/>
    </xf>
    <xf numFmtId="0" fontId="46" fillId="10" borderId="10" xfId="0" applyFont="1" applyFill="1" applyBorder="1" applyAlignment="1">
      <alignment wrapText="1"/>
    </xf>
    <xf numFmtId="0" fontId="46" fillId="10" borderId="10" xfId="0" applyFont="1" applyFill="1" applyBorder="1" applyAlignment="1">
      <alignment horizontal="left"/>
    </xf>
    <xf numFmtId="0" fontId="46" fillId="12" borderId="10" xfId="0" applyFont="1" applyFill="1" applyBorder="1" applyAlignment="1">
      <alignment wrapText="1"/>
    </xf>
    <xf numFmtId="0" fontId="46" fillId="12" borderId="10" xfId="0" applyFont="1" applyFill="1" applyBorder="1" applyAlignment="1">
      <alignment horizontal="left"/>
    </xf>
    <xf numFmtId="0" fontId="0" fillId="13" borderId="0" xfId="0" applyFill="1" applyBorder="1" applyAlignment="1">
      <alignment horizontal="center"/>
    </xf>
    <xf numFmtId="0" fontId="41" fillId="13" borderId="18" xfId="0" applyFont="1" applyFill="1" applyBorder="1" applyAlignment="1">
      <alignment/>
    </xf>
    <xf numFmtId="3" fontId="0" fillId="34" borderId="10" xfId="0" applyNumberFormat="1" applyFill="1" applyBorder="1" applyAlignment="1" applyProtection="1">
      <alignment/>
      <protection locked="0"/>
    </xf>
    <xf numFmtId="3" fontId="0" fillId="34" borderId="10" xfId="0" applyNumberFormat="1" applyFill="1" applyBorder="1" applyAlignment="1" applyProtection="1">
      <alignment/>
      <protection/>
    </xf>
    <xf numFmtId="3" fontId="0" fillId="34" borderId="10" xfId="0" applyNumberFormat="1" applyFill="1" applyBorder="1" applyAlignment="1">
      <alignment/>
    </xf>
    <xf numFmtId="3" fontId="46" fillId="34" borderId="10" xfId="0" applyNumberFormat="1" applyFont="1" applyFill="1" applyBorder="1" applyAlignment="1" applyProtection="1">
      <alignment horizontal="right"/>
      <protection locked="0"/>
    </xf>
    <xf numFmtId="3" fontId="46" fillId="34" borderId="10" xfId="0" applyNumberFormat="1" applyFont="1" applyFill="1" applyBorder="1" applyAlignment="1" applyProtection="1">
      <alignment wrapText="1"/>
      <protection locked="0"/>
    </xf>
    <xf numFmtId="3" fontId="46" fillId="34" borderId="1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D4" sqref="D4"/>
    </sheetView>
  </sheetViews>
  <sheetFormatPr defaultColWidth="11.421875" defaultRowHeight="15"/>
  <cols>
    <col min="2" max="2" width="49.140625" style="0" bestFit="1" customWidth="1"/>
    <col min="3" max="3" width="16.57421875" style="0" customWidth="1"/>
    <col min="4" max="4" width="28.421875" style="0" bestFit="1" customWidth="1"/>
    <col min="5" max="5" width="2.28125" style="0" customWidth="1"/>
    <col min="6" max="6" width="16.140625" style="0" customWidth="1"/>
    <col min="9" max="9" width="68.140625" style="0" customWidth="1"/>
  </cols>
  <sheetData>
    <row r="2" ht="21">
      <c r="A2" s="1" t="s">
        <v>3</v>
      </c>
    </row>
    <row r="3" spans="1:11" ht="15.75">
      <c r="A3" s="2" t="s">
        <v>0</v>
      </c>
      <c r="B3" s="2" t="s">
        <v>1</v>
      </c>
      <c r="C3" s="3" t="s">
        <v>2</v>
      </c>
      <c r="F3" s="5" t="s">
        <v>30</v>
      </c>
      <c r="G3" s="6"/>
      <c r="H3" s="6"/>
      <c r="I3" s="6"/>
      <c r="J3" s="6"/>
      <c r="K3" s="7"/>
    </row>
    <row r="4" spans="1:11" ht="15">
      <c r="A4" s="16">
        <v>461</v>
      </c>
      <c r="B4" s="17" t="s">
        <v>4</v>
      </c>
      <c r="C4" s="23">
        <v>99.88</v>
      </c>
      <c r="F4" s="8" t="s">
        <v>31</v>
      </c>
      <c r="G4" s="9"/>
      <c r="H4" s="9"/>
      <c r="I4" s="9"/>
      <c r="J4" s="9"/>
      <c r="K4" s="10"/>
    </row>
    <row r="5" spans="1:11" ht="15">
      <c r="A5" s="16">
        <v>462</v>
      </c>
      <c r="B5" s="17" t="s">
        <v>5</v>
      </c>
      <c r="C5" s="23">
        <v>90000</v>
      </c>
      <c r="F5" s="8" t="s">
        <v>49</v>
      </c>
      <c r="G5" s="9"/>
      <c r="H5" s="9"/>
      <c r="I5" s="9"/>
      <c r="J5" s="9"/>
      <c r="K5" s="10"/>
    </row>
    <row r="6" spans="1:11" ht="15">
      <c r="A6" s="16">
        <v>463</v>
      </c>
      <c r="B6" s="19" t="s">
        <v>6</v>
      </c>
      <c r="C6" s="24">
        <f>IF(C5&gt;=C4,0,C4-C5)</f>
        <v>0</v>
      </c>
      <c r="F6" s="11" t="s">
        <v>32</v>
      </c>
      <c r="G6" s="9"/>
      <c r="H6" s="9"/>
      <c r="I6" s="9"/>
      <c r="J6" s="9"/>
      <c r="K6" s="10"/>
    </row>
    <row r="7" spans="1:11" ht="15">
      <c r="A7" s="16">
        <v>464</v>
      </c>
      <c r="B7" s="17" t="s">
        <v>7</v>
      </c>
      <c r="C7" s="23">
        <v>20000</v>
      </c>
      <c r="F7" s="12"/>
      <c r="G7" s="9"/>
      <c r="H7" s="9"/>
      <c r="I7" s="9"/>
      <c r="J7" s="9"/>
      <c r="K7" s="10"/>
    </row>
    <row r="8" spans="1:11" ht="15">
      <c r="A8" s="16">
        <v>466</v>
      </c>
      <c r="B8" s="19" t="s">
        <v>37</v>
      </c>
      <c r="C8" s="25">
        <f>IF(C6-C7&gt;=0,C6-C7,0)</f>
        <v>0</v>
      </c>
      <c r="D8" t="s">
        <v>50</v>
      </c>
      <c r="F8" s="8" t="s">
        <v>63</v>
      </c>
      <c r="G8" s="9"/>
      <c r="H8" s="9"/>
      <c r="I8" s="9"/>
      <c r="J8" s="9"/>
      <c r="K8" s="10"/>
    </row>
    <row r="9" spans="1:11" ht="15">
      <c r="A9" s="16">
        <v>467</v>
      </c>
      <c r="B9" s="19" t="s">
        <v>38</v>
      </c>
      <c r="C9" s="25">
        <f>IF(C6-C7&lt;0,C6-C7,0)</f>
        <v>-20000</v>
      </c>
      <c r="D9" t="s">
        <v>51</v>
      </c>
      <c r="F9" s="13" t="s">
        <v>33</v>
      </c>
      <c r="G9" s="9"/>
      <c r="H9" s="9"/>
      <c r="I9" s="9"/>
      <c r="J9" s="9"/>
      <c r="K9" s="10"/>
    </row>
    <row r="10" spans="1:11" ht="15">
      <c r="A10" s="16">
        <v>468</v>
      </c>
      <c r="B10" s="17" t="s">
        <v>8</v>
      </c>
      <c r="C10" s="23">
        <v>30000</v>
      </c>
      <c r="F10" s="8" t="s">
        <v>64</v>
      </c>
      <c r="G10" s="9"/>
      <c r="H10" s="9"/>
      <c r="I10" s="9"/>
      <c r="J10" s="9"/>
      <c r="K10" s="10"/>
    </row>
    <row r="11" spans="1:11" ht="15">
      <c r="A11" s="16">
        <v>469</v>
      </c>
      <c r="B11" s="17" t="s">
        <v>9</v>
      </c>
      <c r="C11" s="23">
        <v>40000</v>
      </c>
      <c r="F11" s="8" t="s">
        <v>34</v>
      </c>
      <c r="G11" s="9"/>
      <c r="H11" s="9"/>
      <c r="I11" s="9"/>
      <c r="J11" s="9"/>
      <c r="K11" s="10"/>
    </row>
    <row r="12" spans="1:11" ht="15">
      <c r="A12" s="16">
        <v>470</v>
      </c>
      <c r="B12" s="19" t="s">
        <v>39</v>
      </c>
      <c r="C12" s="25">
        <f>IF((C8+C9)-(C10+C11)&gt;=0,C8-(C10+C11),0)</f>
        <v>0</v>
      </c>
      <c r="D12" t="s">
        <v>52</v>
      </c>
      <c r="F12" s="8" t="s">
        <v>36</v>
      </c>
      <c r="G12" s="9"/>
      <c r="H12" s="9"/>
      <c r="I12" s="9"/>
      <c r="J12" s="9"/>
      <c r="K12" s="10"/>
    </row>
    <row r="13" spans="1:11" ht="15">
      <c r="A13" s="16">
        <v>471</v>
      </c>
      <c r="B13" s="19" t="s">
        <v>40</v>
      </c>
      <c r="C13" s="25">
        <f>IF((C8+C9)-(C10+C11)&lt;0,(C8+C9)-(C10+C11),0)</f>
        <v>-90000</v>
      </c>
      <c r="D13" t="s">
        <v>53</v>
      </c>
      <c r="F13" s="8"/>
      <c r="G13" s="9"/>
      <c r="H13" s="9"/>
      <c r="I13" s="9"/>
      <c r="J13" s="9"/>
      <c r="K13" s="10"/>
    </row>
    <row r="14" spans="1:11" ht="15">
      <c r="A14" s="16">
        <v>472</v>
      </c>
      <c r="B14" s="17" t="s">
        <v>10</v>
      </c>
      <c r="C14" s="23">
        <v>50000</v>
      </c>
      <c r="F14" s="13" t="s">
        <v>35</v>
      </c>
      <c r="G14" s="9"/>
      <c r="H14" s="9"/>
      <c r="I14" s="9"/>
      <c r="J14" s="9"/>
      <c r="K14" s="10"/>
    </row>
    <row r="15" spans="1:11" ht="15">
      <c r="A15" s="16">
        <v>650</v>
      </c>
      <c r="B15" s="18" t="s">
        <v>26</v>
      </c>
      <c r="C15" s="26">
        <v>60000</v>
      </c>
      <c r="F15" s="8" t="s">
        <v>65</v>
      </c>
      <c r="G15" s="9"/>
      <c r="H15" s="9"/>
      <c r="I15" s="9"/>
      <c r="J15" s="9"/>
      <c r="K15" s="10"/>
    </row>
    <row r="16" spans="1:11" ht="15">
      <c r="A16" s="16">
        <v>651</v>
      </c>
      <c r="B16" s="18" t="s">
        <v>27</v>
      </c>
      <c r="C16" s="26">
        <v>70000</v>
      </c>
      <c r="F16" s="8"/>
      <c r="G16" s="9"/>
      <c r="H16" s="9"/>
      <c r="I16" s="9"/>
      <c r="J16" s="9"/>
      <c r="K16" s="10"/>
    </row>
    <row r="17" spans="1:11" ht="15">
      <c r="A17" s="16">
        <v>473</v>
      </c>
      <c r="B17" s="19" t="s">
        <v>11</v>
      </c>
      <c r="C17" s="25">
        <f>SUM(C15:C16)</f>
        <v>130000</v>
      </c>
      <c r="F17" s="13" t="s">
        <v>42</v>
      </c>
      <c r="G17" s="9"/>
      <c r="H17" s="9"/>
      <c r="I17" s="9"/>
      <c r="J17" s="9"/>
      <c r="K17" s="10"/>
    </row>
    <row r="18" spans="1:11" ht="15">
      <c r="A18" s="16">
        <v>475</v>
      </c>
      <c r="B18" s="17" t="s">
        <v>12</v>
      </c>
      <c r="C18" s="23">
        <v>80000</v>
      </c>
      <c r="F18" s="8" t="s">
        <v>43</v>
      </c>
      <c r="G18" s="9"/>
      <c r="H18" s="9"/>
      <c r="I18" s="9"/>
      <c r="J18" s="9"/>
      <c r="K18" s="10"/>
    </row>
    <row r="19" spans="1:11" ht="15">
      <c r="A19" s="16">
        <v>476</v>
      </c>
      <c r="B19" s="17" t="s">
        <v>13</v>
      </c>
      <c r="C19" s="23">
        <v>90000</v>
      </c>
      <c r="F19" s="12" t="s">
        <v>44</v>
      </c>
      <c r="G19" s="9"/>
      <c r="H19" s="9"/>
      <c r="I19" s="9"/>
      <c r="J19" s="9"/>
      <c r="K19" s="10"/>
    </row>
    <row r="20" spans="1:11" ht="15">
      <c r="A20" s="17">
        <v>432</v>
      </c>
      <c r="B20" s="17" t="s">
        <v>28</v>
      </c>
      <c r="C20" s="27">
        <v>10000</v>
      </c>
      <c r="F20" s="12" t="s">
        <v>45</v>
      </c>
      <c r="G20" s="21"/>
      <c r="H20" s="9"/>
      <c r="I20" s="9"/>
      <c r="J20" s="9"/>
      <c r="K20" s="10"/>
    </row>
    <row r="21" spans="1:11" ht="15">
      <c r="A21" s="17">
        <v>433</v>
      </c>
      <c r="B21" s="17" t="s">
        <v>29</v>
      </c>
      <c r="C21" s="27">
        <v>20000</v>
      </c>
      <c r="F21" s="12" t="s">
        <v>62</v>
      </c>
      <c r="G21" s="21"/>
      <c r="H21" s="9"/>
      <c r="I21" s="9"/>
      <c r="J21" s="9"/>
      <c r="K21" s="10"/>
    </row>
    <row r="22" spans="1:11" ht="15">
      <c r="A22" s="16">
        <v>477</v>
      </c>
      <c r="B22" s="19" t="s">
        <v>14</v>
      </c>
      <c r="C22" s="25">
        <f>SUM(C20:C21)</f>
        <v>30000</v>
      </c>
      <c r="F22" s="12" t="s">
        <v>47</v>
      </c>
      <c r="G22" s="21"/>
      <c r="H22" s="9"/>
      <c r="I22" s="9"/>
      <c r="J22" s="9"/>
      <c r="K22" s="10"/>
    </row>
    <row r="23" spans="1:11" ht="15">
      <c r="A23" s="16">
        <v>478</v>
      </c>
      <c r="B23" s="17" t="s">
        <v>15</v>
      </c>
      <c r="C23" s="23">
        <v>40000</v>
      </c>
      <c r="F23" s="12" t="s">
        <v>48</v>
      </c>
      <c r="G23" s="21"/>
      <c r="H23" s="9"/>
      <c r="I23" s="9"/>
      <c r="J23" s="9"/>
      <c r="K23" s="10"/>
    </row>
    <row r="24" spans="1:11" ht="15">
      <c r="A24" s="16">
        <v>480</v>
      </c>
      <c r="B24" s="17" t="s">
        <v>16</v>
      </c>
      <c r="C24" s="23">
        <v>50000</v>
      </c>
      <c r="F24" s="22" t="s">
        <v>46</v>
      </c>
      <c r="G24" s="14"/>
      <c r="H24" s="14"/>
      <c r="I24" s="14"/>
      <c r="J24" s="14"/>
      <c r="K24" s="15"/>
    </row>
    <row r="25" spans="1:4" ht="15">
      <c r="A25" s="16">
        <v>481</v>
      </c>
      <c r="B25" s="19" t="s">
        <v>17</v>
      </c>
      <c r="C25" s="23">
        <v>100</v>
      </c>
      <c r="D25" t="s">
        <v>54</v>
      </c>
    </row>
    <row r="26" spans="1:4" ht="15">
      <c r="A26" s="16">
        <v>483</v>
      </c>
      <c r="B26" s="19" t="s">
        <v>18</v>
      </c>
      <c r="C26" s="23"/>
      <c r="D26" t="s">
        <v>55</v>
      </c>
    </row>
    <row r="27" spans="1:4" ht="15">
      <c r="A27" s="16">
        <v>484</v>
      </c>
      <c r="B27" s="19" t="s">
        <v>41</v>
      </c>
      <c r="C27" s="25">
        <f>IF((C12+C13)-(C14-C17-C18-C19-C22+C23+C24-C25+C26)&gt;=0,(C12+C13)-(C14-C17-C18-C19-C22+C23+C24-C25+C26),0)</f>
        <v>100100</v>
      </c>
      <c r="D27" t="s">
        <v>56</v>
      </c>
    </row>
    <row r="28" spans="1:4" ht="15">
      <c r="A28" s="16">
        <v>485</v>
      </c>
      <c r="B28" s="19" t="s">
        <v>19</v>
      </c>
      <c r="C28" s="25">
        <f>IF((C12+C13)-(C14-C17-C18-C19-C22+C23+C24-C25+C26)&lt;0,(C12+C13)-(C14-C17-C18-C19-C22+C23+C24-C25+C26),0)</f>
        <v>0</v>
      </c>
      <c r="D28" t="s">
        <v>57</v>
      </c>
    </row>
    <row r="29" spans="1:3" ht="15">
      <c r="A29" s="16">
        <v>486</v>
      </c>
      <c r="B29" s="17" t="s">
        <v>20</v>
      </c>
      <c r="C29" s="23">
        <v>60000</v>
      </c>
    </row>
    <row r="30" spans="1:4" ht="15">
      <c r="A30" s="16">
        <v>487</v>
      </c>
      <c r="B30" s="19" t="s">
        <v>21</v>
      </c>
      <c r="C30" s="25">
        <f>IF((C27+C28-C29)&gt;=0,(C27+C28-C29),0)</f>
        <v>40100</v>
      </c>
      <c r="D30" t="s">
        <v>58</v>
      </c>
    </row>
    <row r="31" spans="1:4" ht="15">
      <c r="A31" s="16">
        <v>489</v>
      </c>
      <c r="B31" s="19" t="s">
        <v>22</v>
      </c>
      <c r="C31" s="25">
        <f>IF(C27+C28-C29&lt;0,C27+C28-C29,0)</f>
        <v>0</v>
      </c>
      <c r="D31" t="s">
        <v>59</v>
      </c>
    </row>
    <row r="32" spans="1:3" s="4" customFormat="1" ht="15">
      <c r="A32" s="16">
        <v>490</v>
      </c>
      <c r="B32" s="17" t="s">
        <v>23</v>
      </c>
      <c r="C32" s="23">
        <v>70000</v>
      </c>
    </row>
    <row r="33" spans="1:4" ht="15">
      <c r="A33" s="16">
        <v>492</v>
      </c>
      <c r="B33" s="19" t="s">
        <v>24</v>
      </c>
      <c r="C33" s="25">
        <f>IF(C30+C31-C32&gt;=0,(C30+C31-C32),0)</f>
        <v>0</v>
      </c>
      <c r="D33" t="s">
        <v>60</v>
      </c>
    </row>
    <row r="34" spans="1:4" ht="15">
      <c r="A34" s="16">
        <v>493</v>
      </c>
      <c r="B34" s="20" t="s">
        <v>25</v>
      </c>
      <c r="C34" s="28">
        <f>IF(C30+C31-C32&lt;0,C30+C31-C32,0)</f>
        <v>-29900</v>
      </c>
      <c r="D34" t="s">
        <v>61</v>
      </c>
    </row>
  </sheetData>
  <sheetProtection password="8B62" sheet="1"/>
  <dataValidations count="1">
    <dataValidation type="custom" allowBlank="1" showInputMessage="1" showErrorMessage="1" error="Celda NO puede MODIFICADA" sqref="C6">
      <formula1>IF(C5&gt;=C4,0,C4-C5)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Parapar Canta Jose Antonio</cp:lastModifiedBy>
  <dcterms:created xsi:type="dcterms:W3CDTF">2015-08-11T16:08:54Z</dcterms:created>
  <dcterms:modified xsi:type="dcterms:W3CDTF">2017-12-11T21:04:51Z</dcterms:modified>
  <cp:category/>
  <cp:version/>
  <cp:contentType/>
  <cp:contentStatus/>
</cp:coreProperties>
</file>